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willmore\Desktop\"/>
    </mc:Choice>
  </mc:AlternateContent>
  <bookViews>
    <workbookView xWindow="0" yWindow="0" windowWidth="16815" windowHeight="775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30" i="1"/>
  <c r="I29" i="1"/>
  <c r="I30" i="1"/>
  <c r="I25" i="1" l="1"/>
  <c r="C16" i="1"/>
  <c r="C15" i="1"/>
  <c r="C14" i="1"/>
</calcChain>
</file>

<file path=xl/sharedStrings.xml><?xml version="1.0" encoding="utf-8"?>
<sst xmlns="http://schemas.openxmlformats.org/spreadsheetml/2006/main" count="72" uniqueCount="72">
  <si>
    <t>Informe de Evaluación Trimestral de las Metas Físicas-Financieras</t>
  </si>
  <si>
    <t>Código</t>
  </si>
  <si>
    <t>Documento Relacionado</t>
  </si>
  <si>
    <t>Fecha Versión</t>
  </si>
  <si>
    <t>Versión</t>
  </si>
  <si>
    <t>DEC-FOR013</t>
  </si>
  <si>
    <t>I -Información Instituciónal</t>
  </si>
  <si>
    <t>I.I - Completar los datos requeridos sobre la institución</t>
  </si>
  <si>
    <t>Capítulo</t>
  </si>
  <si>
    <t>Subcapítulo</t>
  </si>
  <si>
    <t>01-OFICINA NACIONAL DE DEFENSA PUBLICA</t>
  </si>
  <si>
    <t>Unidad Ejecutora</t>
  </si>
  <si>
    <t xml:space="preserve"> 0001-OFICINA NACIONAL DE DEFENSA PÚBLICA</t>
  </si>
  <si>
    <t>Misión</t>
  </si>
  <si>
    <t>Asistimos y asesoramos a las personas imputadas o en conflicto con la ley, garantizando la tutela efectiva del derecho a la defensa, mediante un personal altamente calificado.</t>
  </si>
  <si>
    <t>Visión</t>
  </si>
  <si>
    <t>Una defensa pública independiente, prestigiosa y transparente; adaptada a los cambios, integrada por un personal confiable y calificado, que garantiza el acceso a la justicia y el respeto a los derechos fundamentales.</t>
  </si>
  <si>
    <t>II. Contribución a la Estrategia Nacional de Desarrollo</t>
  </si>
  <si>
    <t>Eje estratégico:</t>
  </si>
  <si>
    <t>Objetivo general:</t>
  </si>
  <si>
    <t>Objetivo(s) específico(s):</t>
  </si>
  <si>
    <t>1.2.1</t>
  </si>
  <si>
    <t>III. Información del Programa</t>
  </si>
  <si>
    <t>Nombre:</t>
  </si>
  <si>
    <t>11- Servicio nacional de defensa pública</t>
  </si>
  <si>
    <t>Descripción:</t>
  </si>
  <si>
    <t>Este programa es el responsable de acercar al ciudadano a la justicia, sin importar al grupos de la sociedad al que pertenezca, con el objetivo de brindarle un servicio que promueva el respeto a los derechos fundamentales y el debido proceso, obteniendo la tutela jurídica de sus intereses a través de una resolución efectiva, completa y gratuita.</t>
  </si>
  <si>
    <r>
      <t>Beneficiarios:</t>
    </r>
    <r>
      <rPr>
        <sz val="12"/>
        <color rgb="FF000000"/>
        <rFont val="Century Gothic"/>
        <family val="2"/>
      </rPr>
      <t xml:space="preserve"> </t>
    </r>
  </si>
  <si>
    <t>Población en República Dominicana</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</si>
  <si>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</si>
  <si>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</si>
  <si>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</si>
  <si>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</si>
  <si>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</si>
  <si>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</si>
  <si>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</si>
  <si>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</si>
  <si>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</si>
  <si>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</si>
  <si>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</si>
  <si>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</si>
  <si>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</si>
  <si>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</si>
  <si>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</si>
  <si>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</si>
  <si>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</si>
  <si>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</si>
  <si>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</si>
  <si>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</si>
  <si>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</si>
  <si>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</si>
  <si>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</si>
  <si>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</si>
  <si>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</si>
  <si>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</si>
  <si>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</si>
  <si>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</si>
  <si>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</si>
  <si>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</si>
  <si>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Cantidad de usuarios con
asistencias en defensa pública
recibidas</t>
  </si>
  <si>
    <t>Cumplimiento</t>
  </si>
  <si>
    <t>Este producto es el responsable de acercar a la justicia al ciudado, especificamente a las personas en conflicto con la ley penal, mediante un servicio gratuito de asistencia y asesoria legal, que promueva el respeto a los derechos fundamentales y el debido proceso.</t>
  </si>
  <si>
    <t>[Registrar las oportunidades de mejora identificadas, como acciones puntuales, especificando las fechas de su realización.]</t>
  </si>
  <si>
    <t>Ricardo A. Leon</t>
  </si>
  <si>
    <t>Encargado Planificación y Desarrollo</t>
  </si>
  <si>
    <t>0406-OFICINA NACIONAL DE DEFENSA PUBLICA</t>
  </si>
  <si>
    <t xml:space="preserve">Incrementar la población asistida con los servicios de defensa pública, a través de su acercamiento al sistema penal, de 22,496 casos en el 2022 a 23,298 casos en el año 2023, con el objetivo de promover los derechos fundamentales de las personas.
</t>
  </si>
  <si>
    <t>7832-Usuarios del sistema penal reciben servicios del asistencia en defensa públic</t>
  </si>
  <si>
    <t>7832 - Usuarios del sistema penal reciben servicios</t>
  </si>
  <si>
    <t>Este producto programó recibir 5,661 asistencias en defensa pública de las cuales se recibieron 5,661 lo que representa un cumplimiento de  102.35% de la meta física programada. Con respecto a la meta financiera, se programó un presupuesto de RD$ 153,107,811.09 con una ejecucion de RD$ 144,683,154.22 lo que representa una ejecución financiera del 94.50% de los recursos financieros asignados.
La Oficina Nacional de Defensa Pública, asumiendo el reto planteado para este 2023, ha podido llevar a cabo su misión mediante mecanismos innovadores dando  respuesta a las solicitudes y logrando captar  mas del 100% de los casos programados en dos modalidades presencial y virtual.</t>
  </si>
  <si>
    <t>Con respecto a la meta financiera esta se desvío ya que el fondo operativo institucional que manejamos actualmente, se tardó mucho desde la tesorería en el proceso de apertura para el manejo de las cajas chicas y gastos menores y no fue sino hasta principios de marzo que el fondo estuvo disponible.
Este retraso conllevo a que no se hiciera la reposición de gastos por el fondo operativo institucional dentro del trimestre, puesto que la reposición debe hacerse con el 60% de los gastos de acuerdo a lo que establece la norma N-TN-016, emitida por la tesorería y al final del trimestre no se había consumido el 60% de los gatos del fondo operativo institucional.</t>
  </si>
  <si>
    <t>Lineamientos para ejecución presupuestaria 2023 del gobierno general de la nación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</si>
</sst>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dd/mm/yyyy;@"/>
    <numFmt numFmtId="166" formatCode="[$-10409]#,##0;\-#,##0"/>
    <numFmt numFmtId="167" formatCode="[$-10409]#,##0.00;\-#,##0.00"/>
    <numFmt numFmtId="168"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name val="Calibri"/>
      <family val="2"/>
      <scheme val="minor"/>
    </font>
    <font>
      <sz val="9"/>
      <name val="Calibri"/>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3" fillId="2" borderId="1" xfId="0" applyFont="1" applyFill="1" applyBorder="1" applyAlignment="1">
      <alignment vertical="top" wrapText="1"/>
    </xf>
    <xf numFmtId="0" fontId="0" fillId="0" borderId="0" xfId="0" applyProtection="1">
      <protection locked="0"/>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5"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9" fillId="0" borderId="17" xfId="0" applyFont="1" applyBorder="1" applyAlignment="1">
      <alignment vertical="center" wrapText="1"/>
    </xf>
    <xf numFmtId="0" fontId="0" fillId="0" borderId="17" xfId="0" applyBorder="1"/>
    <xf numFmtId="0" fontId="18" fillId="9" borderId="31" xfId="0" applyFont="1" applyFill="1" applyBorder="1" applyAlignment="1">
      <alignment horizontal="center" vertical="center" wrapText="1" readingOrder="1"/>
    </xf>
    <xf numFmtId="0" fontId="18" fillId="9" borderId="32" xfId="0" applyFont="1" applyFill="1" applyBorder="1" applyAlignment="1">
      <alignment horizontal="center" vertical="center" wrapText="1" readingOrder="1"/>
    </xf>
    <xf numFmtId="0" fontId="18" fillId="9" borderId="33" xfId="0" applyFont="1" applyFill="1" applyBorder="1" applyAlignment="1">
      <alignment horizontal="center" vertical="center" wrapText="1" readingOrder="1"/>
    </xf>
    <xf numFmtId="0" fontId="19" fillId="0" borderId="24" xfId="0" applyFont="1" applyBorder="1" applyAlignment="1" applyProtection="1">
      <alignment vertical="top" wrapText="1"/>
      <protection locked="0"/>
    </xf>
    <xf numFmtId="0" fontId="19" fillId="0" borderId="29" xfId="0" applyFont="1" applyBorder="1" applyAlignment="1" applyProtection="1">
      <alignment vertical="top" wrapText="1"/>
      <protection locked="0"/>
    </xf>
    <xf numFmtId="167" fontId="19" fillId="0" borderId="29" xfId="0" applyNumberFormat="1" applyFont="1" applyBorder="1" applyAlignment="1" applyProtection="1">
      <alignment horizontal="center" vertical="center" wrapText="1" readingOrder="1"/>
      <protection locked="0"/>
    </xf>
    <xf numFmtId="166" fontId="19" fillId="0" borderId="29" xfId="0" applyNumberFormat="1" applyFont="1" applyBorder="1" applyAlignment="1" applyProtection="1">
      <alignment horizontal="center" vertical="center" wrapText="1"/>
      <protection locked="0"/>
    </xf>
    <xf numFmtId="10" fontId="19" fillId="8" borderId="29" xfId="2" applyNumberFormat="1" applyFont="1" applyFill="1" applyBorder="1" applyAlignment="1" applyProtection="1">
      <alignment horizontal="center" vertical="center" wrapText="1" readingOrder="1"/>
      <protection locked="0"/>
    </xf>
    <xf numFmtId="168" fontId="19" fillId="8" borderId="25" xfId="0" applyNumberFormat="1" applyFont="1" applyFill="1" applyBorder="1" applyAlignment="1" applyProtection="1">
      <alignment horizontal="center" vertical="center" wrapText="1" readingOrder="1"/>
      <protection locked="0"/>
    </xf>
    <xf numFmtId="0" fontId="19" fillId="0" borderId="34" xfId="0" applyFont="1" applyBorder="1" applyAlignment="1" applyProtection="1">
      <alignment vertical="top" wrapText="1"/>
      <protection locked="0"/>
    </xf>
    <xf numFmtId="0" fontId="19" fillId="0" borderId="35" xfId="0" applyFont="1" applyBorder="1" applyAlignment="1" applyProtection="1">
      <alignment vertical="top" wrapText="1"/>
      <protection locked="0"/>
    </xf>
    <xf numFmtId="166" fontId="19" fillId="0" borderId="35" xfId="0" applyNumberFormat="1" applyFont="1" applyBorder="1" applyAlignment="1" applyProtection="1">
      <alignment horizontal="center" vertical="center" wrapText="1" readingOrder="1"/>
      <protection locked="0"/>
    </xf>
    <xf numFmtId="167" fontId="19" fillId="0" borderId="35" xfId="0" applyNumberFormat="1" applyFont="1" applyBorder="1" applyAlignment="1" applyProtection="1">
      <alignment horizontal="center" vertical="center" wrapText="1" readingOrder="1"/>
      <protection locked="0"/>
    </xf>
    <xf numFmtId="166" fontId="19" fillId="0" borderId="35"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166" fontId="24" fillId="0" borderId="29" xfId="0" applyNumberFormat="1" applyFont="1" applyFill="1" applyBorder="1" applyAlignment="1" applyProtection="1">
      <alignment horizontal="center" vertical="center" wrapText="1" readingOrder="1"/>
      <protection locked="0"/>
    </xf>
    <xf numFmtId="167" fontId="24" fillId="0" borderId="29" xfId="0" applyNumberFormat="1" applyFont="1" applyFill="1" applyBorder="1" applyAlignment="1" applyProtection="1">
      <alignment horizontal="center" vertical="center" wrapText="1" readingOrder="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23" fillId="0" borderId="36" xfId="0" applyFont="1" applyBorder="1" applyAlignment="1" applyProtection="1">
      <alignment horizontal="left" vertical="center" wrapText="1"/>
      <protection locked="0"/>
    </xf>
    <xf numFmtId="0" fontId="23" fillId="0" borderId="37" xfId="0" applyFont="1" applyBorder="1" applyAlignment="1" applyProtection="1">
      <alignment horizontal="left" vertical="center" wrapText="1"/>
      <protection locked="0"/>
    </xf>
    <xf numFmtId="0" fontId="23" fillId="0" borderId="38" xfId="0" applyFont="1" applyBorder="1" applyAlignment="1" applyProtection="1">
      <alignment horizontal="left" vertical="center" wrapText="1"/>
      <protection locked="0"/>
    </xf>
    <xf numFmtId="0" fontId="21" fillId="0" borderId="0" xfId="0" applyFont="1" applyAlignment="1">
      <alignment horizontal="left" vertical="center" wrapText="1"/>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0" fontId="16" fillId="7" borderId="27" xfId="0" applyFont="1" applyFill="1" applyBorder="1" applyAlignment="1">
      <alignment horizontal="center" vertical="center" wrapText="1" readingOrder="1"/>
    </xf>
    <xf numFmtId="39" fontId="12" fillId="0" borderId="28" xfId="1" applyNumberFormat="1" applyFont="1" applyFill="1" applyBorder="1" applyAlignment="1" applyProtection="1">
      <alignment horizontal="center" vertical="center" wrapText="1" readingOrder="1"/>
      <protection locked="0"/>
    </xf>
    <xf numFmtId="39" fontId="12" fillId="0" borderId="29"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6"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10" fontId="12" fillId="8" borderId="29" xfId="2" applyNumberFormat="1" applyFont="1" applyFill="1" applyBorder="1" applyAlignment="1" applyProtection="1">
      <alignment horizontal="center" vertical="center" wrapText="1" readingOrder="1"/>
    </xf>
    <xf numFmtId="10" fontId="12" fillId="8" borderId="30" xfId="2" applyNumberFormat="1" applyFont="1" applyFill="1" applyBorder="1" applyAlignment="1" applyProtection="1">
      <alignment horizontal="center" vertical="center" wrapText="1" readingOrder="1"/>
    </xf>
    <xf numFmtId="0" fontId="17" fillId="9" borderId="29" xfId="0" applyFont="1" applyFill="1" applyBorder="1" applyAlignment="1">
      <alignment horizontal="center" vertical="center" wrapText="1" readingOrder="1"/>
    </xf>
    <xf numFmtId="0" fontId="12" fillId="7" borderId="29" xfId="0" applyFont="1" applyFill="1" applyBorder="1" applyAlignment="1">
      <alignment vertical="top" wrapText="1"/>
    </xf>
    <xf numFmtId="0" fontId="12" fillId="7" borderId="30" xfId="0" applyFont="1" applyFill="1" applyBorder="1" applyAlignment="1">
      <alignment vertical="top" wrapText="1"/>
    </xf>
    <xf numFmtId="0" fontId="11" fillId="0" borderId="22" xfId="0" applyFont="1" applyBorder="1" applyAlignment="1" applyProtection="1">
      <alignment horizontal="left" vertical="center" wrapText="1"/>
      <protection locked="0"/>
    </xf>
    <xf numFmtId="0" fontId="13" fillId="7" borderId="22" xfId="0" applyFont="1" applyFill="1" applyBorder="1" applyAlignment="1">
      <alignment horizontal="center" vertical="center" wrapText="1"/>
    </xf>
    <xf numFmtId="0" fontId="14" fillId="7" borderId="22" xfId="0" applyFont="1" applyFill="1" applyBorder="1" applyAlignment="1">
      <alignment horizontal="left" vertical="center" wrapText="1"/>
    </xf>
    <xf numFmtId="0" fontId="2" fillId="0" borderId="39" xfId="0" applyFont="1" applyBorder="1" applyAlignment="1">
      <alignment horizontal="center"/>
    </xf>
    <xf numFmtId="0" fontId="0" fillId="0" borderId="0" xfId="0" applyAlignment="1">
      <alignment horizontal="center"/>
    </xf>
    <xf numFmtId="49" fontId="10" fillId="0" borderId="22"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46168</xdr:rowOff>
    </xdr:from>
    <xdr:ext cx="1243964" cy="735303"/>
    <xdr:pic>
      <xdr:nvPicPr>
        <xdr:cNvPr id="2" name="Imagen 1">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46168"/>
          <a:ext cx="1243964" cy="7353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IF(G29&gt;0,G29/E29,0)</calculatedColumnFormula>
    </tableColumn>
    <tableColumn id="8"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zoomScaleNormal="100" zoomScaleSheetLayoutView="100" workbookViewId="0">
      <selection activeCell="A6" sqref="A6:J6"/>
    </sheetView>
  </sheetViews>
  <sheetFormatPr baseColWidth="10" defaultRowHeight="15" x14ac:dyDescent="0.25"/>
  <cols>
    <col min="1" max="1" width="22.7109375" customWidth="1"/>
    <col min="2" max="2" width="14.5703125" customWidth="1"/>
    <col min="4" max="4" width="11.7109375" bestFit="1" customWidth="1"/>
    <col min="6" max="6" width="11.7109375" bestFit="1" customWidth="1"/>
    <col min="8" max="8" width="11.7109375" bestFit="1" customWidth="1"/>
  </cols>
  <sheetData>
    <row r="1" spans="1:11" ht="21.75" thickBot="1" x14ac:dyDescent="0.3">
      <c r="A1" s="1"/>
      <c r="B1" s="72" t="s">
        <v>0</v>
      </c>
      <c r="C1" s="73"/>
      <c r="D1" s="73"/>
      <c r="E1" s="73"/>
      <c r="F1" s="73"/>
      <c r="G1" s="73"/>
      <c r="H1" s="73"/>
      <c r="I1" s="73"/>
      <c r="J1" s="74"/>
      <c r="K1" s="2"/>
    </row>
    <row r="2" spans="1:11" ht="21.75" thickBot="1" x14ac:dyDescent="0.3">
      <c r="A2" s="3"/>
      <c r="B2" s="75" t="s">
        <v>1</v>
      </c>
      <c r="C2" s="76"/>
      <c r="D2" s="75" t="s">
        <v>2</v>
      </c>
      <c r="E2" s="77"/>
      <c r="F2" s="77"/>
      <c r="G2" s="76"/>
      <c r="H2" s="78"/>
      <c r="I2" s="4" t="s">
        <v>3</v>
      </c>
      <c r="J2" s="5" t="s">
        <v>4</v>
      </c>
      <c r="K2" s="2"/>
    </row>
    <row r="3" spans="1:11" ht="21.75" thickBot="1" x14ac:dyDescent="0.3">
      <c r="A3" s="6"/>
      <c r="B3" s="79" t="s">
        <v>5</v>
      </c>
      <c r="C3" s="80"/>
      <c r="D3" s="81" t="s">
        <v>71</v>
      </c>
      <c r="E3" s="82"/>
      <c r="F3" s="82"/>
      <c r="G3" s="82"/>
      <c r="H3" s="83"/>
      <c r="I3" s="7"/>
      <c r="J3" s="8"/>
      <c r="K3" s="2"/>
    </row>
    <row r="4" spans="1:11" x14ac:dyDescent="0.25">
      <c r="A4" s="84"/>
      <c r="B4" s="85"/>
      <c r="C4" s="85"/>
      <c r="D4" s="70"/>
      <c r="E4" s="70"/>
      <c r="F4" s="70"/>
      <c r="G4" s="70"/>
      <c r="H4" s="70"/>
      <c r="I4" s="85"/>
      <c r="J4" s="86"/>
      <c r="K4" s="2"/>
    </row>
    <row r="5" spans="1:11" x14ac:dyDescent="0.25">
      <c r="A5" s="87"/>
      <c r="B5" s="88"/>
      <c r="C5" s="88"/>
      <c r="D5" s="88"/>
      <c r="E5" s="88"/>
      <c r="F5" s="88"/>
      <c r="G5" s="88"/>
      <c r="H5" s="88"/>
      <c r="I5" s="88"/>
      <c r="J5" s="89"/>
      <c r="K5" s="2"/>
    </row>
    <row r="6" spans="1:11" ht="15.75" x14ac:dyDescent="0.25">
      <c r="A6" s="48" t="s">
        <v>6</v>
      </c>
      <c r="B6" s="49"/>
      <c r="C6" s="49"/>
      <c r="D6" s="49"/>
      <c r="E6" s="49"/>
      <c r="F6" s="49"/>
      <c r="G6" s="49"/>
      <c r="H6" s="49"/>
      <c r="I6" s="49"/>
      <c r="J6" s="50"/>
      <c r="K6" s="2"/>
    </row>
    <row r="7" spans="1:11" ht="15.75" x14ac:dyDescent="0.25">
      <c r="A7" s="41" t="s">
        <v>7</v>
      </c>
      <c r="B7" s="42"/>
      <c r="C7" s="42"/>
      <c r="D7" s="42"/>
      <c r="E7" s="42"/>
      <c r="F7" s="42"/>
      <c r="G7" s="42"/>
      <c r="H7" s="42"/>
      <c r="I7" s="42"/>
      <c r="J7" s="43"/>
      <c r="K7" s="2"/>
    </row>
    <row r="8" spans="1:11" x14ac:dyDescent="0.25">
      <c r="A8" s="9" t="s">
        <v>8</v>
      </c>
      <c r="B8" s="90" t="s">
        <v>65</v>
      </c>
      <c r="C8" s="91"/>
      <c r="D8" s="91"/>
      <c r="E8" s="91"/>
      <c r="F8" s="91"/>
      <c r="G8" s="91"/>
      <c r="H8" s="91"/>
      <c r="I8" s="91"/>
      <c r="J8" s="92"/>
      <c r="K8" s="2"/>
    </row>
    <row r="9" spans="1:11" x14ac:dyDescent="0.25">
      <c r="A9" s="10" t="s">
        <v>9</v>
      </c>
      <c r="B9" s="90" t="s">
        <v>10</v>
      </c>
      <c r="C9" s="91"/>
      <c r="D9" s="91"/>
      <c r="E9" s="91"/>
      <c r="F9" s="91"/>
      <c r="G9" s="91"/>
      <c r="H9" s="91"/>
      <c r="I9" s="91"/>
      <c r="J9" s="92"/>
      <c r="K9" s="2"/>
    </row>
    <row r="10" spans="1:11" x14ac:dyDescent="0.25">
      <c r="A10" s="10" t="s">
        <v>11</v>
      </c>
      <c r="B10" s="71" t="s">
        <v>12</v>
      </c>
      <c r="C10" s="71"/>
      <c r="D10" s="71"/>
      <c r="E10" s="71"/>
      <c r="F10" s="71"/>
      <c r="G10" s="71"/>
      <c r="H10" s="71"/>
      <c r="I10" s="71"/>
      <c r="J10" s="71"/>
      <c r="K10" s="2"/>
    </row>
    <row r="11" spans="1:11" ht="43.5" customHeight="1" x14ac:dyDescent="0.25">
      <c r="A11" s="9" t="s">
        <v>13</v>
      </c>
      <c r="B11" s="66" t="s">
        <v>14</v>
      </c>
      <c r="C11" s="66"/>
      <c r="D11" s="66"/>
      <c r="E11" s="66"/>
      <c r="F11" s="66"/>
      <c r="G11" s="66"/>
      <c r="H11" s="66"/>
      <c r="I11" s="66"/>
      <c r="J11" s="66"/>
      <c r="K11" s="11"/>
    </row>
    <row r="12" spans="1:11" ht="54" customHeight="1" x14ac:dyDescent="0.25">
      <c r="A12" s="9" t="s">
        <v>15</v>
      </c>
      <c r="B12" s="66" t="s">
        <v>16</v>
      </c>
      <c r="C12" s="66"/>
      <c r="D12" s="66"/>
      <c r="E12" s="66"/>
      <c r="F12" s="66"/>
      <c r="G12" s="66"/>
      <c r="H12" s="66"/>
      <c r="I12" s="66"/>
      <c r="J12" s="66"/>
      <c r="K12" s="11"/>
    </row>
    <row r="13" spans="1:11" ht="15.75" x14ac:dyDescent="0.25">
      <c r="A13" s="48" t="s">
        <v>17</v>
      </c>
      <c r="B13" s="49"/>
      <c r="C13" s="49"/>
      <c r="D13" s="49"/>
      <c r="E13" s="49"/>
      <c r="F13" s="49"/>
      <c r="G13" s="49"/>
      <c r="H13" s="49"/>
      <c r="I13" s="49"/>
      <c r="J13" s="50"/>
      <c r="K13" s="11"/>
    </row>
    <row r="14" spans="1:11" x14ac:dyDescent="0.25">
      <c r="A14" s="9" t="s">
        <v>18</v>
      </c>
      <c r="B14" s="12">
        <v>1</v>
      </c>
      <c r="C14" s="67" t="str">
        <f>IFERROR(VLOOKUP(B14,'[1]Validacion datos'!A2:B5,2,FALSE),"")</f>
        <v>DESARROLLO INSTITUCIONAL</v>
      </c>
      <c r="D14" s="67"/>
      <c r="E14" s="67"/>
      <c r="F14" s="67"/>
      <c r="G14" s="67"/>
      <c r="H14" s="67"/>
      <c r="I14" s="67"/>
      <c r="J14" s="67"/>
      <c r="K14" s="11"/>
    </row>
    <row r="15" spans="1:11" ht="21" customHeight="1" x14ac:dyDescent="0.25">
      <c r="A15" s="9" t="s">
        <v>19</v>
      </c>
      <c r="B15" s="13">
        <v>1.2</v>
      </c>
      <c r="C15" s="67" t="str">
        <f>IFERROR(VLOOKUP(B15,'[1]Validacion datos'!A8:B26,2,FALSE),"")</f>
        <v>Imperio de la ley y seguridad ciudadana</v>
      </c>
      <c r="D15" s="67"/>
      <c r="E15" s="67"/>
      <c r="F15" s="67"/>
      <c r="G15" s="67"/>
      <c r="H15" s="67"/>
      <c r="I15" s="67"/>
      <c r="J15" s="67"/>
      <c r="K15" s="11"/>
    </row>
    <row r="16" spans="1:11" ht="30.75" customHeight="1" x14ac:dyDescent="0.25">
      <c r="A16" s="9" t="s">
        <v>20</v>
      </c>
      <c r="B16" s="13" t="s">
        <v>21</v>
      </c>
      <c r="C16" s="68" t="str">
        <f>IFERROR(VLOOKUP(B16,'[1]Validacion datos'!D8:E64,2,FALSE),"")</f>
        <v>Fortalecer el respeto a la ley y sancionar su incumplimiento a través de un sistema de administración de justicia accesible a toda la población, eficiente en el despacho judicial y ágil en los procesos judiciales</v>
      </c>
      <c r="D16" s="68"/>
      <c r="E16" s="68"/>
      <c r="F16" s="68"/>
      <c r="G16" s="68"/>
      <c r="H16" s="68"/>
      <c r="I16" s="68"/>
      <c r="J16" s="68"/>
      <c r="K16" s="11"/>
    </row>
    <row r="17" spans="1:11" ht="15.75" x14ac:dyDescent="0.25">
      <c r="A17" s="48" t="s">
        <v>22</v>
      </c>
      <c r="B17" s="49"/>
      <c r="C17" s="49"/>
      <c r="D17" s="49"/>
      <c r="E17" s="49"/>
      <c r="F17" s="49"/>
      <c r="G17" s="49"/>
      <c r="H17" s="49"/>
      <c r="I17" s="49"/>
      <c r="J17" s="50"/>
      <c r="K17" s="11"/>
    </row>
    <row r="18" spans="1:11" x14ac:dyDescent="0.25">
      <c r="A18" s="9" t="s">
        <v>23</v>
      </c>
      <c r="B18" s="44" t="s">
        <v>24</v>
      </c>
      <c r="C18" s="44"/>
      <c r="D18" s="44"/>
      <c r="E18" s="44"/>
      <c r="F18" s="44"/>
      <c r="G18" s="44"/>
      <c r="H18" s="44"/>
      <c r="I18" s="44"/>
      <c r="J18" s="45"/>
      <c r="K18" s="11"/>
    </row>
    <row r="19" spans="1:11" ht="64.5" customHeight="1" x14ac:dyDescent="0.25">
      <c r="A19" s="14" t="s">
        <v>25</v>
      </c>
      <c r="B19" s="44" t="s">
        <v>26</v>
      </c>
      <c r="C19" s="44"/>
      <c r="D19" s="44"/>
      <c r="E19" s="44"/>
      <c r="F19" s="44"/>
      <c r="G19" s="44"/>
      <c r="H19" s="44"/>
      <c r="I19" s="44"/>
      <c r="J19" s="45"/>
      <c r="K19" s="11"/>
    </row>
    <row r="20" spans="1:11" ht="24.75" customHeight="1" x14ac:dyDescent="0.25">
      <c r="A20" s="14" t="s">
        <v>27</v>
      </c>
      <c r="B20" s="44" t="s">
        <v>28</v>
      </c>
      <c r="C20" s="44"/>
      <c r="D20" s="44"/>
      <c r="E20" s="44"/>
      <c r="F20" s="44"/>
      <c r="G20" s="44"/>
      <c r="H20" s="44"/>
      <c r="I20" s="44"/>
      <c r="J20" s="45"/>
      <c r="K20" s="11"/>
    </row>
    <row r="21" spans="1:11" ht="56.25" customHeight="1" x14ac:dyDescent="0.25">
      <c r="A21" s="14" t="s">
        <v>29</v>
      </c>
      <c r="B21" s="44" t="s">
        <v>66</v>
      </c>
      <c r="C21" s="44"/>
      <c r="D21" s="44"/>
      <c r="E21" s="44"/>
      <c r="F21" s="44"/>
      <c r="G21" s="44"/>
      <c r="H21" s="44"/>
      <c r="I21" s="44"/>
      <c r="J21" s="45"/>
      <c r="K21" s="2"/>
    </row>
    <row r="22" spans="1:11" ht="15.75" x14ac:dyDescent="0.25">
      <c r="A22" s="48" t="s">
        <v>30</v>
      </c>
      <c r="B22" s="49"/>
      <c r="C22" s="49"/>
      <c r="D22" s="49"/>
      <c r="E22" s="49"/>
      <c r="F22" s="49"/>
      <c r="G22" s="49"/>
      <c r="H22" s="49"/>
      <c r="I22" s="49"/>
      <c r="J22" s="50"/>
      <c r="K22" s="11"/>
    </row>
    <row r="23" spans="1:11" ht="15.75" x14ac:dyDescent="0.25">
      <c r="A23" s="41" t="s">
        <v>31</v>
      </c>
      <c r="B23" s="42"/>
      <c r="C23" s="42"/>
      <c r="D23" s="42"/>
      <c r="E23" s="42"/>
      <c r="F23" s="42"/>
      <c r="G23" s="42"/>
      <c r="H23" s="42"/>
      <c r="I23" s="42"/>
      <c r="J23" s="43"/>
      <c r="K23" s="2"/>
    </row>
    <row r="24" spans="1:11" x14ac:dyDescent="0.25">
      <c r="A24" s="51" t="s">
        <v>32</v>
      </c>
      <c r="B24" s="52"/>
      <c r="C24" s="53" t="s">
        <v>33</v>
      </c>
      <c r="D24" s="54"/>
      <c r="E24" s="54"/>
      <c r="F24" s="54" t="s">
        <v>34</v>
      </c>
      <c r="G24" s="54"/>
      <c r="H24" s="52"/>
      <c r="I24" s="53" t="s">
        <v>35</v>
      </c>
      <c r="J24" s="55"/>
      <c r="K24" s="11"/>
    </row>
    <row r="25" spans="1:11" ht="24" customHeight="1" x14ac:dyDescent="0.25">
      <c r="A25" s="56">
        <v>646669483</v>
      </c>
      <c r="B25" s="57"/>
      <c r="C25" s="58">
        <v>686724483</v>
      </c>
      <c r="D25" s="59"/>
      <c r="E25" s="60"/>
      <c r="F25" s="58">
        <v>144683154.22</v>
      </c>
      <c r="G25" s="59"/>
      <c r="H25" s="60"/>
      <c r="I25" s="61">
        <f>+F25/C25</f>
        <v>0.21068588320594359</v>
      </c>
      <c r="J25" s="62"/>
      <c r="K25" s="11"/>
    </row>
    <row r="26" spans="1:11" ht="15.75" x14ac:dyDescent="0.25">
      <c r="A26" s="41" t="s">
        <v>36</v>
      </c>
      <c r="B26" s="42"/>
      <c r="C26" s="42"/>
      <c r="D26" s="42"/>
      <c r="E26" s="42"/>
      <c r="F26" s="42"/>
      <c r="G26" s="42"/>
      <c r="H26" s="42"/>
      <c r="I26" s="42"/>
      <c r="J26" s="43"/>
      <c r="K26" s="2"/>
    </row>
    <row r="27" spans="1:11" x14ac:dyDescent="0.25">
      <c r="A27" s="15"/>
      <c r="C27" s="63" t="s">
        <v>37</v>
      </c>
      <c r="D27" s="64"/>
      <c r="E27" s="63" t="s">
        <v>38</v>
      </c>
      <c r="F27" s="64"/>
      <c r="G27" s="63" t="s">
        <v>39</v>
      </c>
      <c r="H27" s="63"/>
      <c r="I27" s="63" t="s">
        <v>60</v>
      </c>
      <c r="J27" s="65"/>
      <c r="K27" s="11"/>
    </row>
    <row r="28" spans="1:11" ht="38.25" x14ac:dyDescent="0.25">
      <c r="A28" s="16" t="s">
        <v>40</v>
      </c>
      <c r="B28" s="17" t="s">
        <v>41</v>
      </c>
      <c r="C28" s="17" t="s">
        <v>42</v>
      </c>
      <c r="D28" s="17" t="s">
        <v>43</v>
      </c>
      <c r="E28" s="17" t="s">
        <v>44</v>
      </c>
      <c r="F28" s="17" t="s">
        <v>45</v>
      </c>
      <c r="G28" s="17" t="s">
        <v>46</v>
      </c>
      <c r="H28" s="17" t="s">
        <v>47</v>
      </c>
      <c r="I28" s="17" t="s">
        <v>48</v>
      </c>
      <c r="J28" s="18" t="s">
        <v>49</v>
      </c>
      <c r="K28" s="11"/>
    </row>
    <row r="29" spans="1:11" ht="60" x14ac:dyDescent="0.25">
      <c r="A29" s="19" t="s">
        <v>67</v>
      </c>
      <c r="B29" s="20" t="s">
        <v>59</v>
      </c>
      <c r="C29" s="32">
        <v>23298</v>
      </c>
      <c r="D29" s="33">
        <v>646669483</v>
      </c>
      <c r="E29" s="21">
        <v>5661</v>
      </c>
      <c r="F29" s="21">
        <v>153107811.09</v>
      </c>
      <c r="G29" s="22">
        <v>5794</v>
      </c>
      <c r="H29" s="21">
        <v>144683154.22</v>
      </c>
      <c r="I29" s="23">
        <f t="shared" ref="I29:I30" si="0">IF(G29&gt;0,G29/E29,0)</f>
        <v>1.0234940823176117</v>
      </c>
      <c r="J29" s="24">
        <f t="shared" ref="J29:J30" si="1">IF(H29&gt;0,H29/F29,0)</f>
        <v>0.94497565597716104</v>
      </c>
      <c r="K29" s="11"/>
    </row>
    <row r="30" spans="1:11" x14ac:dyDescent="0.25">
      <c r="A30" s="25"/>
      <c r="B30" s="26"/>
      <c r="C30" s="27"/>
      <c r="D30" s="28"/>
      <c r="E30" s="28"/>
      <c r="F30" s="28"/>
      <c r="G30" s="29"/>
      <c r="H30" s="28"/>
      <c r="I30" s="23">
        <f t="shared" si="0"/>
        <v>0</v>
      </c>
      <c r="J30" s="24">
        <f t="shared" si="1"/>
        <v>0</v>
      </c>
      <c r="K30" s="11"/>
    </row>
    <row r="31" spans="1:11" ht="15.75" x14ac:dyDescent="0.25">
      <c r="A31" s="48" t="s">
        <v>50</v>
      </c>
      <c r="B31" s="49"/>
      <c r="C31" s="49"/>
      <c r="D31" s="49"/>
      <c r="E31" s="49"/>
      <c r="F31" s="49"/>
      <c r="G31" s="49"/>
      <c r="H31" s="49"/>
      <c r="I31" s="49"/>
      <c r="J31" s="50"/>
      <c r="K31" s="11"/>
    </row>
    <row r="32" spans="1:11" ht="15.75" x14ac:dyDescent="0.25">
      <c r="A32" s="41" t="s">
        <v>51</v>
      </c>
      <c r="B32" s="42"/>
      <c r="C32" s="42"/>
      <c r="D32" s="42"/>
      <c r="E32" s="42"/>
      <c r="F32" s="42"/>
      <c r="G32" s="42"/>
      <c r="H32" s="42"/>
      <c r="I32" s="42"/>
      <c r="J32" s="43"/>
      <c r="K32" s="2"/>
    </row>
    <row r="33" spans="1:11" ht="30" customHeight="1" x14ac:dyDescent="0.25">
      <c r="A33" s="30" t="s">
        <v>52</v>
      </c>
      <c r="B33" s="44" t="s">
        <v>68</v>
      </c>
      <c r="C33" s="44"/>
      <c r="D33" s="44"/>
      <c r="E33" s="44"/>
      <c r="F33" s="44"/>
      <c r="G33" s="44"/>
      <c r="H33" s="44"/>
      <c r="I33" s="44"/>
      <c r="J33" s="45"/>
      <c r="K33" s="11"/>
    </row>
    <row r="34" spans="1:11" ht="58.5" customHeight="1" x14ac:dyDescent="0.25">
      <c r="A34" s="30" t="s">
        <v>53</v>
      </c>
      <c r="B34" s="44" t="s">
        <v>61</v>
      </c>
      <c r="C34" s="44"/>
      <c r="D34" s="44"/>
      <c r="E34" s="44"/>
      <c r="F34" s="44"/>
      <c r="G34" s="44"/>
      <c r="H34" s="44"/>
      <c r="I34" s="44"/>
      <c r="J34" s="45"/>
      <c r="K34" s="11"/>
    </row>
    <row r="35" spans="1:11" ht="119.25" customHeight="1" x14ac:dyDescent="0.25">
      <c r="A35" s="30" t="s">
        <v>54</v>
      </c>
      <c r="B35" s="44" t="s">
        <v>69</v>
      </c>
      <c r="C35" s="44"/>
      <c r="D35" s="44"/>
      <c r="E35" s="44"/>
      <c r="F35" s="44"/>
      <c r="G35" s="44"/>
      <c r="H35" s="44"/>
      <c r="I35" s="44"/>
      <c r="J35" s="45"/>
      <c r="K35" s="11"/>
    </row>
    <row r="36" spans="1:11" ht="120" customHeight="1" x14ac:dyDescent="0.25">
      <c r="A36" s="30" t="s">
        <v>55</v>
      </c>
      <c r="B36" s="46" t="s">
        <v>70</v>
      </c>
      <c r="C36" s="46"/>
      <c r="D36" s="46"/>
      <c r="E36" s="46"/>
      <c r="F36" s="46"/>
      <c r="G36" s="46"/>
      <c r="H36" s="46"/>
      <c r="I36" s="46"/>
      <c r="J36" s="47"/>
      <c r="K36" s="11"/>
    </row>
    <row r="37" spans="1:11" ht="15.75" x14ac:dyDescent="0.25">
      <c r="A37" s="48" t="s">
        <v>56</v>
      </c>
      <c r="B37" s="49"/>
      <c r="C37" s="49"/>
      <c r="D37" s="49"/>
      <c r="E37" s="49"/>
      <c r="F37" s="49"/>
      <c r="G37" s="49"/>
      <c r="H37" s="49"/>
      <c r="I37" s="49"/>
      <c r="J37" s="50"/>
      <c r="K37" s="11"/>
    </row>
    <row r="38" spans="1:11" ht="15.75" x14ac:dyDescent="0.25">
      <c r="A38" s="34" t="s">
        <v>57</v>
      </c>
      <c r="B38" s="35"/>
      <c r="C38" s="35"/>
      <c r="D38" s="35"/>
      <c r="E38" s="35"/>
      <c r="F38" s="35"/>
      <c r="G38" s="35"/>
      <c r="H38" s="35"/>
      <c r="I38" s="35"/>
      <c r="J38" s="36"/>
      <c r="K38" s="2"/>
    </row>
    <row r="39" spans="1:11" ht="22.5" customHeight="1" x14ac:dyDescent="0.25">
      <c r="A39" s="37" t="s">
        <v>62</v>
      </c>
      <c r="B39" s="38"/>
      <c r="C39" s="38"/>
      <c r="D39" s="38"/>
      <c r="E39" s="38"/>
      <c r="F39" s="38"/>
      <c r="G39" s="38"/>
      <c r="H39" s="38"/>
      <c r="I39" s="38"/>
      <c r="J39" s="39"/>
      <c r="K39" s="11"/>
    </row>
    <row r="40" spans="1:11" x14ac:dyDescent="0.25">
      <c r="A40" s="31"/>
      <c r="B40" s="31"/>
      <c r="C40" s="31"/>
      <c r="D40" s="31"/>
      <c r="E40" s="31"/>
      <c r="F40" s="31"/>
      <c r="G40" s="31"/>
      <c r="H40" s="31"/>
      <c r="I40" s="31"/>
      <c r="J40" s="31"/>
      <c r="K40" s="11"/>
    </row>
    <row r="41" spans="1:11" x14ac:dyDescent="0.25">
      <c r="A41" s="40" t="s">
        <v>58</v>
      </c>
      <c r="B41" s="40"/>
      <c r="C41" s="40"/>
      <c r="D41" s="40"/>
      <c r="E41" s="40"/>
      <c r="F41" s="40"/>
      <c r="G41" s="40"/>
      <c r="H41" s="40"/>
      <c r="I41" s="40"/>
      <c r="J41" s="40"/>
      <c r="K41" s="11"/>
    </row>
    <row r="42" spans="1:11" x14ac:dyDescent="0.25">
      <c r="A42" s="11"/>
      <c r="B42" s="11"/>
      <c r="C42" s="11"/>
      <c r="D42" s="11"/>
      <c r="E42" s="11"/>
      <c r="F42" s="11"/>
      <c r="G42" s="11"/>
      <c r="H42" s="11"/>
      <c r="I42" s="11"/>
      <c r="J42" s="11"/>
      <c r="K42" s="11"/>
    </row>
    <row r="43" spans="1:11" ht="74.25" customHeight="1" x14ac:dyDescent="0.25"/>
    <row r="44" spans="1:11" x14ac:dyDescent="0.25">
      <c r="C44" s="69" t="s">
        <v>63</v>
      </c>
      <c r="D44" s="69"/>
      <c r="E44" s="69"/>
    </row>
    <row r="45" spans="1:11" x14ac:dyDescent="0.25">
      <c r="C45" s="70" t="s">
        <v>64</v>
      </c>
      <c r="D45" s="70"/>
      <c r="E45" s="70"/>
    </row>
  </sheetData>
  <mergeCells count="50">
    <mergeCell ref="C44:E44"/>
    <mergeCell ref="C45:E45"/>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38:J38"/>
    <mergeCell ref="A39:J39"/>
    <mergeCell ref="A41:J41"/>
    <mergeCell ref="A32:J32"/>
    <mergeCell ref="B33:J33"/>
    <mergeCell ref="B34:J34"/>
    <mergeCell ref="B35:J35"/>
    <mergeCell ref="B36:J36"/>
    <mergeCell ref="A37:J37"/>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dataValidation allowBlank="1" showInputMessage="1" showErrorMessage="1" prompt="¿En qué consiste el producto? su objetivo" sqref="B34:J34"/>
    <dataValidation allowBlank="1" showInputMessage="1" showErrorMessage="1" prompt="1. Describir lo plasmado en el presupuesto_x000a_2. Describir lo alcanzado en términos financieros y de producción " sqref="B35:J35"/>
    <dataValidation allowBlank="1" showInputMessage="1" showErrorMessage="1" prompt="De existir desvío, explicar razones." sqref="B36:J36"/>
    <dataValidation allowBlank="1" showInputMessage="1" showErrorMessage="1" prompt="Oportunidades de mejora identificadas" sqref="A39:J40"/>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E28 C28:C30"/>
    <dataValidation allowBlank="1" showInputMessage="1" showErrorMessage="1" prompt="Monto presupuestado para el producto" sqref="F28 E29:F30 D28:D30"/>
    <dataValidation allowBlank="1" showInputMessage="1" showErrorMessage="1" prompt="Meta alcanzada en el trimestre" sqref="G28:G30"/>
    <dataValidation allowBlank="1" showInputMessage="1" showErrorMessage="1" prompt="Monto ejecutado en el trimestre" sqref="H28 H30"/>
  </dataValidations>
  <pageMargins left="0.7" right="0.7" top="0.75" bottom="0.75" header="0.3" footer="0.3"/>
  <pageSetup scale="69" orientation="portrait" r:id="rId1"/>
  <rowBreaks count="1" manualBreakCount="1">
    <brk id="30"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Antonio León Martinez</dc:creator>
  <cp:lastModifiedBy>Nahomy Willmore</cp:lastModifiedBy>
  <cp:lastPrinted>2023-04-18T19:52:34Z</cp:lastPrinted>
  <dcterms:created xsi:type="dcterms:W3CDTF">2021-10-13T17:28:09Z</dcterms:created>
  <dcterms:modified xsi:type="dcterms:W3CDTF">2023-04-18T19:06:32Z</dcterms:modified>
</cp:coreProperties>
</file>